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Производственный отдел\_Экспертиза\Серышевский район\с. Томское\ул. Украинская, 9\После экспертизы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расчет'!$A$1:$D$32</definedName>
  </definedNames>
  <calcPr calcId="162913" fullPrecision="0"/>
</workbook>
</file>

<file path=xl/calcChain.xml><?xml version="1.0" encoding="utf-8"?>
<calcChain xmlns="http://schemas.openxmlformats.org/spreadsheetml/2006/main">
  <c r="D20" i="1" l="1"/>
  <c r="D13" i="1" l="1"/>
  <c r="D22" i="1" l="1"/>
  <c r="D23" i="1" s="1"/>
  <c r="D26" i="1" l="1"/>
  <c r="D27" i="1" s="1"/>
  <c r="D29" i="1" s="1"/>
  <c r="D30" i="1" s="1"/>
  <c r="D32" i="1" s="1"/>
</calcChain>
</file>

<file path=xl/sharedStrings.xml><?xml version="1.0" encoding="utf-8"?>
<sst xmlns="http://schemas.openxmlformats.org/spreadsheetml/2006/main" count="32" uniqueCount="30">
  <si>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</si>
  <si>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</si>
  <si>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</si>
  <si>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</si>
  <si>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</si>
  <si>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</si>
  <si>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</si>
  <si>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</si>
  <si>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</si>
  <si>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</si>
  <si>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>02-01-01</t>
  </si>
  <si>
    <t>02-01-02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</si>
  <si>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</si>
  <si>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</si>
  <si>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</si>
  <si>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</si>
  <si>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</si>
  <si>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</si>
  <si>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Глава 7. Прочие работы и затраты</t>
  </si>
  <si>
    <t>МДС81-35.2004</t>
  </si>
  <si>
    <t>Справка РЖД</t>
  </si>
  <si>
    <t>Затраты на проезд работников</t>
  </si>
  <si>
    <t>Справка Амурстата</t>
  </si>
  <si>
    <t>Затраты, связ. с проживанием работников</t>
  </si>
  <si>
    <t>Всего по главам 1-7:</t>
  </si>
  <si>
    <t>Затраты на командирование работников</t>
  </si>
  <si>
    <t xml:space="preserve">Демонтажные работы </t>
  </si>
  <si>
    <t>Кап ремонт крыши</t>
  </si>
  <si>
    <t>Зимнее удорожание 2,961%</t>
  </si>
  <si>
    <t>Капитальный ремонт многоквартирного жилого дома по адресу: 
 Серышевский район, с. Томское ул. Украинская, дом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</si>
</sst>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6" applyNumberFormat="0" applyAlignment="0" applyProtection="0"/>
    <xf numFmtId="0" fontId="9" fillId="26" borderId="6" applyNumberFormat="0" applyAlignment="0" applyProtection="0"/>
    <xf numFmtId="0" fontId="10" fillId="27" borderId="7" applyNumberFormat="0" applyAlignment="0" applyProtection="0"/>
    <xf numFmtId="0" fontId="11" fillId="27" borderId="7" applyNumberFormat="0" applyAlignment="0" applyProtection="0"/>
    <xf numFmtId="0" fontId="12" fillId="27" borderId="6" applyNumberFormat="0" applyAlignment="0" applyProtection="0"/>
    <xf numFmtId="0" fontId="13" fillId="27" borderId="6" applyNumberFormat="0" applyAlignment="0" applyProtection="0"/>
    <xf numFmtId="164" fontId="3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28" borderId="12" applyNumberFormat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1" fillId="0" borderId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31" borderId="13" applyNumberFormat="0" applyFont="0" applyAlignment="0" applyProtection="0"/>
    <xf numFmtId="0" fontId="5" fillId="31" borderId="13" applyNumberFormat="0" applyFont="0" applyAlignment="0" applyProtection="0"/>
    <xf numFmtId="9" fontId="1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 wrapText="1"/>
    </xf>
    <xf numFmtId="4" fontId="34" fillId="0" borderId="2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center" vertical="center" wrapText="1"/>
    </xf>
    <xf numFmtId="49" fontId="2" fillId="0" borderId="0" xfId="5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34" fillId="0" borderId="18" xfId="0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38"/>
  <sheetViews>
    <sheetView tabSelected="1" zoomScaleNormal="100" zoomScaleSheetLayoutView="90" workbookViewId="0">
      <selection activeCell="D23" sqref="D23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25" customWidth="1"/>
    <col min="4" max="4" width="20.42578125" style="5" customWidth="1"/>
    <col min="5" max="5" width="15" style="4" customWidth="1"/>
    <col min="6" max="6" width="11" style="4" bestFit="1" customWidth="1"/>
    <col min="7" max="16384" width="9.140625" style="4"/>
  </cols>
  <sheetData>
    <row r="1" spans="1:4" x14ac:dyDescent="0.2">
      <c r="A1" s="30" t="s">
        <v>15</v>
      </c>
      <c r="B1" s="30"/>
      <c r="C1" s="30"/>
      <c r="D1" s="30"/>
    </row>
    <row r="2" spans="1:4" s="8" customFormat="1" ht="26.45" customHeight="1" x14ac:dyDescent="0.2">
      <c r="A2" s="41" t="s">
        <v>29</v>
      </c>
      <c r="B2" s="41"/>
      <c r="C2" s="41"/>
      <c r="D2" s="41"/>
    </row>
    <row r="3" spans="1:4" x14ac:dyDescent="0.2">
      <c r="A3" s="52" t="s">
        <v>13</v>
      </c>
      <c r="B3" s="52"/>
      <c r="C3" s="52"/>
      <c r="D3" s="52"/>
    </row>
    <row r="4" spans="1:4" ht="13.5" thickBot="1" x14ac:dyDescent="0.25">
      <c r="D4" s="3"/>
    </row>
    <row r="5" spans="1:4" x14ac:dyDescent="0.2">
      <c r="A5" s="55" t="s">
        <v>0</v>
      </c>
      <c r="B5" s="57" t="s">
        <v>1</v>
      </c>
      <c r="C5" s="59" t="s">
        <v>2</v>
      </c>
      <c r="D5" s="53" t="s">
        <v>9</v>
      </c>
    </row>
    <row r="6" spans="1:4" x14ac:dyDescent="0.2">
      <c r="A6" s="56"/>
      <c r="B6" s="58"/>
      <c r="C6" s="60"/>
      <c r="D6" s="54"/>
    </row>
    <row r="7" spans="1:4" x14ac:dyDescent="0.2">
      <c r="A7" s="56"/>
      <c r="B7" s="58"/>
      <c r="C7" s="60"/>
      <c r="D7" s="54"/>
    </row>
    <row r="8" spans="1:4" x14ac:dyDescent="0.2">
      <c r="A8" s="56"/>
      <c r="B8" s="58"/>
      <c r="C8" s="60"/>
      <c r="D8" s="54"/>
    </row>
    <row r="9" spans="1:4" x14ac:dyDescent="0.2">
      <c r="A9" s="14">
        <v>1</v>
      </c>
      <c r="B9" s="13">
        <v>2</v>
      </c>
      <c r="C9" s="12">
        <v>3</v>
      </c>
      <c r="D9" s="15">
        <v>8</v>
      </c>
    </row>
    <row r="10" spans="1:4" x14ac:dyDescent="0.2">
      <c r="A10" s="42" t="s">
        <v>7</v>
      </c>
      <c r="B10" s="43"/>
      <c r="C10" s="44"/>
      <c r="D10" s="45"/>
    </row>
    <row r="11" spans="1:4" x14ac:dyDescent="0.2">
      <c r="A11" s="26">
        <v>1</v>
      </c>
      <c r="B11" s="10" t="s">
        <v>10</v>
      </c>
      <c r="C11" s="28" t="s">
        <v>26</v>
      </c>
      <c r="D11" s="16">
        <v>355103</v>
      </c>
    </row>
    <row r="12" spans="1:4" x14ac:dyDescent="0.2">
      <c r="A12" s="26">
        <v>2</v>
      </c>
      <c r="B12" s="2" t="s">
        <v>11</v>
      </c>
      <c r="C12" s="10" t="s">
        <v>27</v>
      </c>
      <c r="D12" s="16">
        <v>4911596</v>
      </c>
    </row>
    <row r="13" spans="1:4" x14ac:dyDescent="0.2">
      <c r="A13" s="36" t="s">
        <v>8</v>
      </c>
      <c r="B13" s="37"/>
      <c r="C13" s="37"/>
      <c r="D13" s="17">
        <f>SUM(D11:D12)</f>
        <v>5266699</v>
      </c>
    </row>
    <row r="14" spans="1:4" hidden="1" x14ac:dyDescent="0.2">
      <c r="A14" s="38"/>
      <c r="B14" s="39"/>
      <c r="C14" s="39"/>
      <c r="D14" s="40"/>
    </row>
    <row r="15" spans="1:4" hidden="1" x14ac:dyDescent="0.2">
      <c r="A15" s="42" t="s">
        <v>18</v>
      </c>
      <c r="B15" s="43"/>
      <c r="C15" s="44"/>
      <c r="D15" s="45"/>
    </row>
    <row r="16" spans="1:4" hidden="1" x14ac:dyDescent="0.2">
      <c r="A16" s="26">
        <v>9</v>
      </c>
      <c r="B16" s="10" t="s">
        <v>19</v>
      </c>
      <c r="C16" s="11" t="s">
        <v>25</v>
      </c>
      <c r="D16" s="16"/>
    </row>
    <row r="17" spans="1:6" hidden="1" x14ac:dyDescent="0.2">
      <c r="A17" s="26">
        <v>10</v>
      </c>
      <c r="B17" s="10" t="s">
        <v>20</v>
      </c>
      <c r="C17" s="11" t="s">
        <v>21</v>
      </c>
      <c r="D17" s="16"/>
    </row>
    <row r="18" spans="1:6" ht="25.5" hidden="1" x14ac:dyDescent="0.2">
      <c r="A18" s="26">
        <v>11</v>
      </c>
      <c r="B18" s="19" t="s">
        <v>22</v>
      </c>
      <c r="C18" s="20" t="s">
        <v>23</v>
      </c>
      <c r="D18" s="21"/>
    </row>
    <row r="19" spans="1:6" hidden="1" x14ac:dyDescent="0.2">
      <c r="A19" s="22"/>
      <c r="B19" s="23"/>
      <c r="C19" s="23"/>
      <c r="D19" s="24"/>
    </row>
    <row r="20" spans="1:6" hidden="1" x14ac:dyDescent="0.2">
      <c r="A20" s="46" t="s">
        <v>8</v>
      </c>
      <c r="B20" s="47"/>
      <c r="C20" s="47"/>
      <c r="D20" s="17">
        <f>SUM(D16:D18)</f>
        <v>0</v>
      </c>
    </row>
    <row r="21" spans="1:6" x14ac:dyDescent="0.2">
      <c r="A21" s="42" t="s">
        <v>18</v>
      </c>
      <c r="B21" s="43"/>
      <c r="C21" s="44"/>
      <c r="D21" s="45"/>
    </row>
    <row r="22" spans="1:6" x14ac:dyDescent="0.2">
      <c r="A22" s="29">
        <v>1</v>
      </c>
      <c r="B22" s="10"/>
      <c r="C22" s="28" t="s">
        <v>28</v>
      </c>
      <c r="D22" s="16">
        <f>D13*0.02961</f>
        <v>155946.96</v>
      </c>
    </row>
    <row r="23" spans="1:6" x14ac:dyDescent="0.2">
      <c r="A23" s="48" t="s">
        <v>24</v>
      </c>
      <c r="B23" s="49"/>
      <c r="C23" s="50"/>
      <c r="D23" s="17">
        <f>D13+D22</f>
        <v>5422645.96</v>
      </c>
    </row>
    <row r="24" spans="1:6" x14ac:dyDescent="0.2">
      <c r="A24" s="38"/>
      <c r="B24" s="39"/>
      <c r="C24" s="39"/>
      <c r="D24" s="40"/>
    </row>
    <row r="25" spans="1:6" x14ac:dyDescent="0.2">
      <c r="A25" s="42" t="s">
        <v>3</v>
      </c>
      <c r="B25" s="43"/>
      <c r="C25" s="44"/>
      <c r="D25" s="45"/>
    </row>
    <row r="26" spans="1:6" ht="25.5" x14ac:dyDescent="0.2">
      <c r="A26" s="26">
        <v>10</v>
      </c>
      <c r="B26" s="10" t="s">
        <v>4</v>
      </c>
      <c r="C26" s="11" t="s">
        <v>6</v>
      </c>
      <c r="D26" s="16">
        <f>ROUND(D23*2%,2)</f>
        <v>108452.92</v>
      </c>
      <c r="E26" s="7"/>
      <c r="F26" s="6"/>
    </row>
    <row r="27" spans="1:6" x14ac:dyDescent="0.2">
      <c r="A27" s="46" t="s">
        <v>14</v>
      </c>
      <c r="B27" s="47"/>
      <c r="C27" s="47"/>
      <c r="D27" s="17">
        <f>D23+D26</f>
        <v>5531098.8799999999</v>
      </c>
      <c r="E27" s="6"/>
    </row>
    <row r="28" spans="1:6" x14ac:dyDescent="0.2">
      <c r="A28" s="38"/>
      <c r="B28" s="39"/>
      <c r="C28" s="39"/>
      <c r="D28" s="40"/>
      <c r="E28" s="6"/>
    </row>
    <row r="29" spans="1:6" ht="51" x14ac:dyDescent="0.2">
      <c r="A29" s="26">
        <v>11</v>
      </c>
      <c r="B29" s="10" t="s">
        <v>5</v>
      </c>
      <c r="C29" s="11" t="s">
        <v>16</v>
      </c>
      <c r="D29" s="16">
        <f>ROUND(D27*18%,2)</f>
        <v>995597.8</v>
      </c>
    </row>
    <row r="30" spans="1:6" x14ac:dyDescent="0.2">
      <c r="A30" s="31" t="s">
        <v>17</v>
      </c>
      <c r="B30" s="32"/>
      <c r="C30" s="33"/>
      <c r="D30" s="17">
        <f>D29+D27</f>
        <v>6526696.6799999997</v>
      </c>
    </row>
    <row r="31" spans="1:6" x14ac:dyDescent="0.2">
      <c r="A31" s="38"/>
      <c r="B31" s="39"/>
      <c r="C31" s="39"/>
      <c r="D31" s="40"/>
    </row>
    <row r="32" spans="1:6" ht="13.5" thickBot="1" x14ac:dyDescent="0.25">
      <c r="A32" s="34" t="s">
        <v>12</v>
      </c>
      <c r="B32" s="35"/>
      <c r="C32" s="35"/>
      <c r="D32" s="18">
        <f>D30</f>
        <v>6526696.6799999997</v>
      </c>
      <c r="E32" s="7"/>
    </row>
    <row r="34" spans="1:4" ht="15" customHeight="1" x14ac:dyDescent="0.2">
      <c r="A34" s="27"/>
      <c r="B34" s="27"/>
      <c r="C34" s="27"/>
      <c r="D34" s="27"/>
    </row>
    <row r="35" spans="1:4" ht="24.75" customHeight="1" x14ac:dyDescent="0.2">
      <c r="A35" s="9"/>
      <c r="B35" s="27"/>
      <c r="C35" s="27"/>
      <c r="D35" s="27"/>
    </row>
    <row r="36" spans="1:4" x14ac:dyDescent="0.2">
      <c r="A36" s="27"/>
      <c r="B36" s="27"/>
      <c r="C36" s="27"/>
      <c r="D36" s="27"/>
    </row>
    <row r="37" spans="1:4" x14ac:dyDescent="0.2">
      <c r="A37" s="27"/>
      <c r="B37" s="27"/>
      <c r="D37" s="27"/>
    </row>
    <row r="38" spans="1:4" x14ac:dyDescent="0.2">
      <c r="A38" s="51"/>
      <c r="B38" s="51"/>
    </row>
  </sheetData>
  <mergeCells count="22">
    <mergeCell ref="A38:B38"/>
    <mergeCell ref="A3:D3"/>
    <mergeCell ref="A24:D24"/>
    <mergeCell ref="D5:D8"/>
    <mergeCell ref="A5:A8"/>
    <mergeCell ref="B5:B8"/>
    <mergeCell ref="C5:C8"/>
    <mergeCell ref="A27:C27"/>
    <mergeCell ref="A25:D25"/>
    <mergeCell ref="A10:D10"/>
    <mergeCell ref="A1:D1"/>
    <mergeCell ref="A30:C30"/>
    <mergeCell ref="A32:C32"/>
    <mergeCell ref="A13:C13"/>
    <mergeCell ref="A31:D31"/>
    <mergeCell ref="A28:D28"/>
    <mergeCell ref="A2:D2"/>
    <mergeCell ref="A14:D14"/>
    <mergeCell ref="A15:D15"/>
    <mergeCell ref="A20:C20"/>
    <mergeCell ref="A23:C23"/>
    <mergeCell ref="A21:D21"/>
  </mergeCells>
  <phoneticPr fontId="0" type="noConversion"/>
  <pageMargins left="0.98425196850393704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2018-01-17T07:48:43Z</cp:lastPrinted>
  <dcterms:created xsi:type="dcterms:W3CDTF">2002-03-25T05:35:56Z</dcterms:created>
  <dcterms:modified xsi:type="dcterms:W3CDTF">2018-03-13T07:38:57Z</dcterms:modified>
</cp:coreProperties>
</file>